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9\"/>
    </mc:Choice>
  </mc:AlternateContent>
  <xr:revisionPtr revIDLastSave="0" documentId="13_ncr:1_{86CE7CF8-3401-4776-852B-E04EE8C2E8DF}" xr6:coauthVersionLast="47" xr6:coauthVersionMax="47" xr10:uidLastSave="{00000000-0000-0000-0000-000000000000}"/>
  <bookViews>
    <workbookView xWindow="2925" yWindow="-15900" windowWidth="23190" windowHeight="14970" xr2:uid="{00000000-000D-0000-FFFF-FFFF00000000}"/>
  </bookViews>
  <sheets>
    <sheet name="LOT 1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22" i="1" l="1"/>
  <c r="S22" i="1" s="1"/>
  <c r="S27" i="1" s="1"/>
  <c r="Q22" i="1"/>
  <c r="P22" i="1"/>
  <c r="L22" i="1"/>
  <c r="K22" i="1"/>
  <c r="K27" i="1" s="1"/>
  <c r="L23" i="1"/>
  <c r="R23" i="1"/>
  <c r="K23" i="1"/>
  <c r="P23" i="1"/>
  <c r="Q23" i="1" s="1"/>
  <c r="Q27" i="1" l="1"/>
  <c r="K29" i="1"/>
  <c r="Q29" i="1"/>
  <c r="S23" i="1"/>
  <c r="S29" i="1" l="1"/>
</calcChain>
</file>

<file path=xl/sharedStrings.xml><?xml version="1.0" encoding="utf-8"?>
<sst xmlns="http://schemas.openxmlformats.org/spreadsheetml/2006/main" count="59" uniqueCount="56">
  <si>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</si>
  <si>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</si>
  <si>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</si>
  <si>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</si>
  <si>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</si>
  <si>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</si>
  <si>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</si>
  <si>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</si>
  <si>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</si>
  <si>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</si>
  <si>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</si>
  <si>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</si>
  <si>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</si>
  <si>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</si>
  <si>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</si>
  <si>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</si>
  <si>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</si>
  <si>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</si>
  <si>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</si>
  <si>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</si>
  <si>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</si>
  <si>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</si>
  <si>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</si>
  <si>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</si>
  <si>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</si>
  <si>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</si>
  <si>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</si>
  <si>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</si>
  <si>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</si>
  <si>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</si>
  <si>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</si>
  <si>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</si>
  <si>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</si>
  <si>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</si>
  <si>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</si>
  <si>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</si>
  <si>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</si>
  <si>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</si>
  <si>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</si>
  <si>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</si>
  <si>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</si>
  <si>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</si>
  <si>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</si>
  <si>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</si>
  <si>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</si>
  <si>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</si>
  <si>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</si>
  <si>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</si>
  <si>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</si>
  <si>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</si>
  <si>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</si>
  <si>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</si>
  <si>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</si>
  <si>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</si>
  <si>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Sonda vesical Foley 3 vies amb baló 18CH</t>
  </si>
  <si>
    <t>Sonda vesical Foley 3  vies amb baló 20CH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</si>
</sst>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0000"/>
    <numFmt numFmtId="165" formatCode="#,##0.0000"/>
    <numFmt numFmtId="167" formatCode="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9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3" fontId="1" fillId="60" borderId="3" xfId="2" applyNumberFormat="1" applyFont="1" applyFill="1" applyBorder="1" applyAlignment="1" applyProtection="1">
      <alignment horizontal="center" vertic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  <xf numFmtId="0" fontId="1" fillId="60" borderId="3" xfId="2" applyFont="1" applyFill="1" applyBorder="1" applyAlignment="1" applyProtection="1">
      <alignment horizontal="center" vertical="center" wrapText="1"/>
    </xf>
    <xf numFmtId="0" fontId="7" fillId="0" borderId="3" xfId="2" applyFont="1" applyFill="1" applyBorder="1" applyAlignment="1">
      <alignment vertical="center" wrapText="1"/>
    </xf>
    <xf numFmtId="0" fontId="7" fillId="0" borderId="3" xfId="2" applyFont="1" applyFill="1" applyBorder="1" applyAlignment="1">
      <alignment horizontal="center" vertical="center" textRotation="180" wrapText="1"/>
    </xf>
    <xf numFmtId="0" fontId="7" fillId="0" borderId="3" xfId="2" applyFont="1" applyFill="1" applyBorder="1" applyAlignment="1">
      <alignment horizontal="center" vertical="center" wrapText="1"/>
    </xf>
    <xf numFmtId="0" fontId="1" fillId="60" borderId="4" xfId="2" applyFont="1" applyFill="1" applyBorder="1" applyAlignment="1" applyProtection="1">
      <alignment horizontal="left" vertical="center"/>
    </xf>
    <xf numFmtId="0" fontId="1" fillId="60" borderId="35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center" vertical="center"/>
    </xf>
    <xf numFmtId="0" fontId="1" fillId="60" borderId="3" xfId="2" applyFont="1" applyFill="1" applyBorder="1" applyAlignment="1">
      <alignment horizontal="center" vertical="center" wrapText="1"/>
    </xf>
    <xf numFmtId="167" fontId="1" fillId="60" borderId="3" xfId="2" applyNumberFormat="1" applyFont="1" applyFill="1" applyBorder="1" applyAlignment="1">
      <alignment horizontal="center" vertical="center" wrapText="1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475681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50"/>
  <sheetViews>
    <sheetView showGridLines="0" tabSelected="1" topLeftCell="A10" zoomScale="70" zoomScaleNormal="70" workbookViewId="0">
      <selection activeCell="M31" sqref="M31"/>
    </sheetView>
  </sheetViews>
  <sheetFormatPr defaultRowHeight="14.4" x14ac:dyDescent="0.3"/>
  <cols>
    <col min="1" max="1" width="14.88671875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8" customWidth="1"/>
    <col min="11" max="11" width="17.10937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4" t="s">
        <v>9</v>
      </c>
      <c r="B10" s="134"/>
      <c r="C10" s="134"/>
      <c r="D10" s="136" t="s">
        <v>52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5" t="s">
        <v>10</v>
      </c>
      <c r="B11" s="135"/>
      <c r="C11" s="135"/>
      <c r="D11" s="51"/>
      <c r="E11" s="137" t="s">
        <v>53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6" t="s">
        <v>34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3">
      <c r="A13" s="48" t="s">
        <v>35</v>
      </c>
      <c r="B13" s="129"/>
      <c r="C13" s="130"/>
      <c r="D13" s="130"/>
      <c r="E13" s="131"/>
      <c r="F13" s="27" t="s">
        <v>36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3">
      <c r="A14" s="45" t="s">
        <v>37</v>
      </c>
      <c r="B14" s="98"/>
      <c r="C14" s="99"/>
      <c r="D14" s="99"/>
      <c r="E14" s="100"/>
      <c r="F14" s="29" t="s">
        <v>38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8"/>
      <c r="E15" s="139"/>
      <c r="F15" s="29" t="s">
        <v>39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3">
      <c r="A16" s="45" t="s">
        <v>40</v>
      </c>
      <c r="B16" s="98"/>
      <c r="C16" s="99"/>
      <c r="D16" s="99"/>
      <c r="E16" s="100"/>
      <c r="F16" s="32" t="s">
        <v>41</v>
      </c>
      <c r="G16" s="33" t="s">
        <v>42</v>
      </c>
      <c r="H16" s="46"/>
      <c r="I16" s="33" t="s">
        <v>16</v>
      </c>
      <c r="J16" s="77"/>
      <c r="K16" s="101" t="s">
        <v>43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5">
      <c r="A17" s="49" t="s">
        <v>17</v>
      </c>
      <c r="B17" s="103"/>
      <c r="C17" s="104"/>
      <c r="D17" s="104"/>
      <c r="E17" s="105"/>
      <c r="F17" s="50" t="s">
        <v>44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25</v>
      </c>
      <c r="Q20" s="112"/>
      <c r="R20" s="113" t="s">
        <v>26</v>
      </c>
      <c r="S20" s="114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2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6" t="s">
        <v>5</v>
      </c>
      <c r="R21" s="75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42" customHeight="1" x14ac:dyDescent="0.3">
      <c r="A22" s="140">
        <v>14</v>
      </c>
      <c r="B22" s="146">
        <v>2025140</v>
      </c>
      <c r="C22" s="144" t="s">
        <v>54</v>
      </c>
      <c r="D22" s="145" t="s">
        <v>54</v>
      </c>
      <c r="E22" s="141"/>
      <c r="F22" s="141"/>
      <c r="G22" s="142"/>
      <c r="H22" s="147">
        <v>160</v>
      </c>
      <c r="I22" s="70" t="s">
        <v>20</v>
      </c>
      <c r="J22" s="148">
        <v>1.7</v>
      </c>
      <c r="K22" s="71">
        <f t="shared" ref="K22:K23" si="0">H22*J22</f>
        <v>272</v>
      </c>
      <c r="L22" s="72" t="e">
        <f t="shared" ref="L22:L23" si="1">M22/G22</f>
        <v>#DIV/0!</v>
      </c>
      <c r="M22" s="141"/>
      <c r="N22" s="143"/>
      <c r="O22" s="141"/>
      <c r="P22" s="79">
        <f t="shared" ref="P22:P23" si="2">M22*(1-O22)</f>
        <v>0</v>
      </c>
      <c r="Q22" s="79">
        <f t="shared" ref="Q22:Q23" si="3">IF(ISERROR(P22/G22),0,(P22/G22)*H22)</f>
        <v>0</v>
      </c>
      <c r="R22" s="80" t="e">
        <f t="shared" ref="R22:R23" si="4">ROUNDUP((H22/G22),0)</f>
        <v>#DIV/0!</v>
      </c>
      <c r="S22" s="80" t="e">
        <f t="shared" ref="S22:S23" si="5">R22*P22</f>
        <v>#DIV/0!</v>
      </c>
      <c r="T22" s="16"/>
      <c r="U22" s="16"/>
      <c r="V22" s="16"/>
      <c r="W22" s="16"/>
      <c r="X22" s="16"/>
      <c r="Y22" s="16"/>
      <c r="Z22" s="16"/>
    </row>
    <row r="23" spans="1:26" s="15" customFormat="1" ht="39" customHeight="1" x14ac:dyDescent="0.3">
      <c r="A23" s="140"/>
      <c r="B23" s="67">
        <v>2025141</v>
      </c>
      <c r="C23" s="110" t="s">
        <v>55</v>
      </c>
      <c r="D23" s="110" t="s">
        <v>55</v>
      </c>
      <c r="E23" s="68"/>
      <c r="F23" s="68"/>
      <c r="G23" s="69"/>
      <c r="H23" s="89">
        <v>120</v>
      </c>
      <c r="I23" s="70" t="s">
        <v>20</v>
      </c>
      <c r="J23" s="90">
        <v>1.7</v>
      </c>
      <c r="K23" s="71">
        <f t="shared" si="0"/>
        <v>204</v>
      </c>
      <c r="L23" s="72" t="e">
        <f t="shared" si="1"/>
        <v>#DIV/0!</v>
      </c>
      <c r="M23" s="73"/>
      <c r="N23" s="74"/>
      <c r="O23" s="78"/>
      <c r="P23" s="79">
        <f t="shared" si="2"/>
        <v>0</v>
      </c>
      <c r="Q23" s="79">
        <f t="shared" si="3"/>
        <v>0</v>
      </c>
      <c r="R23" s="80" t="e">
        <f t="shared" si="4"/>
        <v>#DIV/0!</v>
      </c>
      <c r="S23" s="80" t="e">
        <f t="shared" si="5"/>
        <v>#DIV/0!</v>
      </c>
      <c r="T23" s="16"/>
      <c r="U23" s="16"/>
      <c r="V23" s="16"/>
      <c r="W23" s="16"/>
      <c r="X23" s="16"/>
      <c r="Y23" s="16"/>
      <c r="Z23" s="16"/>
    </row>
    <row r="24" spans="1:26" x14ac:dyDescent="0.3">
      <c r="A24" s="1"/>
      <c r="B24" s="1"/>
      <c r="C24" s="1"/>
      <c r="D24" s="1"/>
      <c r="E24" s="1"/>
      <c r="F24" s="1"/>
      <c r="G24" s="1"/>
      <c r="H24" s="1"/>
      <c r="I24" s="1"/>
      <c r="J24" s="8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3">
      <c r="A25" s="93"/>
      <c r="B25" s="93"/>
      <c r="C25" s="93"/>
      <c r="D25" s="93"/>
      <c r="E25" s="93"/>
      <c r="F25" s="93"/>
      <c r="G25" s="93"/>
      <c r="H25" s="22"/>
      <c r="I25" s="1"/>
      <c r="J25" s="81"/>
      <c r="K25" s="1"/>
      <c r="L25" s="1"/>
      <c r="M25" s="1"/>
      <c r="N25" s="5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 thickBot="1" x14ac:dyDescent="0.35">
      <c r="A26" s="93"/>
      <c r="B26" s="93"/>
      <c r="C26" s="93"/>
      <c r="D26" s="93"/>
      <c r="E26" s="93"/>
      <c r="F26" s="93"/>
      <c r="G26" s="93"/>
      <c r="H26" s="22"/>
      <c r="I26" s="23"/>
      <c r="J26" s="8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5">
      <c r="A27" s="93"/>
      <c r="B27" s="93"/>
      <c r="C27" s="93"/>
      <c r="D27" s="93"/>
      <c r="E27" s="93"/>
      <c r="F27" s="93"/>
      <c r="G27" s="93"/>
      <c r="H27" s="22"/>
      <c r="I27" s="1"/>
      <c r="J27" s="83" t="s">
        <v>47</v>
      </c>
      <c r="K27" s="6">
        <f>SUM(K22:K23)</f>
        <v>476</v>
      </c>
      <c r="L27" s="24"/>
      <c r="M27" s="1"/>
      <c r="N27" s="7"/>
      <c r="O27" s="7"/>
      <c r="P27" s="7"/>
      <c r="Q27" s="6">
        <f>SUM(Q22:Q23)</f>
        <v>0</v>
      </c>
      <c r="R27" s="1"/>
      <c r="S27" s="6" t="e">
        <f>SUM(S22:S23)</f>
        <v>#DIV/0!</v>
      </c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1"/>
      <c r="B28" s="1"/>
      <c r="C28" s="1"/>
      <c r="D28" s="20"/>
      <c r="E28" s="21"/>
      <c r="F28" s="18"/>
      <c r="G28" s="19"/>
      <c r="H28" s="22"/>
      <c r="I28" s="1"/>
      <c r="J28" s="8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 thickBot="1" x14ac:dyDescent="0.35">
      <c r="A29" s="39"/>
      <c r="B29" s="39"/>
      <c r="C29" s="39"/>
      <c r="D29" s="39"/>
      <c r="E29" s="39"/>
      <c r="G29" s="40" t="s">
        <v>51</v>
      </c>
      <c r="J29" s="84"/>
      <c r="K29" s="6">
        <f>K27*2</f>
        <v>952</v>
      </c>
      <c r="L29" s="1"/>
      <c r="M29" s="1"/>
      <c r="N29" s="1"/>
      <c r="O29" s="5"/>
      <c r="P29" s="1"/>
      <c r="Q29" s="6">
        <f>Q27*2</f>
        <v>0</v>
      </c>
      <c r="R29" s="1"/>
      <c r="S29" s="6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3">
      <c r="A30" s="1"/>
      <c r="B30" s="1"/>
      <c r="C30" s="1"/>
      <c r="D30" s="1"/>
      <c r="E30" s="1"/>
      <c r="F30" s="1"/>
      <c r="G30" s="1"/>
      <c r="H30" s="1"/>
      <c r="I30" s="1"/>
      <c r="J30" s="8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6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81"/>
      <c r="K31" s="1"/>
      <c r="L31" s="1"/>
      <c r="M31" s="1"/>
      <c r="N31" s="1"/>
      <c r="O31" s="1"/>
      <c r="P31" s="54"/>
      <c r="Q31" s="54"/>
      <c r="R31" s="54"/>
      <c r="S31" s="54"/>
      <c r="T31" s="1"/>
      <c r="U31" s="1"/>
      <c r="V31" s="1"/>
      <c r="W31" s="1"/>
      <c r="X31" s="1"/>
      <c r="Y31" s="1"/>
      <c r="Z31" s="1"/>
    </row>
    <row r="32" spans="1:26" x14ac:dyDescent="0.3">
      <c r="A32" s="1"/>
      <c r="B32" s="1"/>
      <c r="C32" s="1"/>
      <c r="D32" s="1"/>
      <c r="E32" s="1"/>
      <c r="F32" s="1"/>
      <c r="G32" s="1"/>
      <c r="H32" s="1"/>
      <c r="I32" s="1"/>
      <c r="J32" s="8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8" t="s">
        <v>23</v>
      </c>
      <c r="B33" s="9"/>
      <c r="C33" s="9"/>
      <c r="D33" s="9"/>
      <c r="E33" s="9"/>
      <c r="F33" s="9"/>
      <c r="G33" s="9"/>
      <c r="H33" s="9"/>
      <c r="I33" s="9"/>
      <c r="J33" s="85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9"/>
      <c r="B34" s="9"/>
      <c r="C34" s="9"/>
      <c r="D34" s="9"/>
      <c r="E34" s="9"/>
      <c r="F34" s="9"/>
      <c r="G34" s="9"/>
      <c r="H34" s="9"/>
      <c r="I34" s="9"/>
      <c r="J34" s="85"/>
      <c r="K34" s="9"/>
      <c r="L34" s="9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11" t="s">
        <v>32</v>
      </c>
      <c r="B35" s="11"/>
      <c r="C35" s="11"/>
      <c r="D35" s="11"/>
      <c r="E35" s="11"/>
      <c r="F35" s="11"/>
      <c r="G35" s="11"/>
      <c r="H35" s="11"/>
      <c r="I35" s="11"/>
      <c r="J35" s="55"/>
      <c r="K35" s="11"/>
      <c r="L35" s="11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9"/>
      <c r="B36" s="9"/>
      <c r="C36" s="9"/>
      <c r="D36" s="9"/>
      <c r="E36" s="9"/>
      <c r="F36" s="9"/>
      <c r="G36" s="9"/>
      <c r="H36" s="9"/>
      <c r="I36" s="9"/>
      <c r="J36" s="85"/>
      <c r="K36" s="9"/>
      <c r="L36" s="9"/>
      <c r="M36" s="9"/>
      <c r="N36" s="9"/>
      <c r="O36" s="9"/>
      <c r="P36" s="9"/>
      <c r="Q36" s="9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 t="s">
        <v>24</v>
      </c>
      <c r="B37" s="11"/>
      <c r="C37" s="11"/>
      <c r="D37" s="11"/>
      <c r="E37" s="11"/>
      <c r="F37" s="11"/>
      <c r="G37" s="11"/>
      <c r="H37" s="55"/>
      <c r="I37" s="11"/>
      <c r="J37" s="55"/>
      <c r="K37" s="11"/>
      <c r="L37" s="11"/>
      <c r="M37" s="11"/>
      <c r="N37" s="11"/>
      <c r="O37" s="11"/>
      <c r="P37" s="11"/>
      <c r="Q37" s="11"/>
      <c r="R37" s="10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1"/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2" t="s">
        <v>28</v>
      </c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1"/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2" t="s">
        <v>29</v>
      </c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1"/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2" t="s">
        <v>30</v>
      </c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6" x14ac:dyDescent="0.3">
      <c r="A44" s="11"/>
      <c r="B44" s="11"/>
      <c r="C44" s="11"/>
      <c r="D44" s="11"/>
      <c r="E44" s="11"/>
      <c r="F44" s="11"/>
      <c r="G44" s="11"/>
      <c r="H44" s="11"/>
      <c r="I44" s="11"/>
      <c r="J44" s="55"/>
      <c r="K44" s="11"/>
      <c r="L44" s="11"/>
      <c r="M44" s="11"/>
      <c r="N44" s="11"/>
      <c r="O44" s="11"/>
      <c r="P44" s="11"/>
      <c r="Q44" s="1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3">
      <c r="A45" s="91" t="s">
        <v>48</v>
      </c>
      <c r="B45" s="91"/>
      <c r="C45" s="91"/>
      <c r="D45" s="91"/>
      <c r="E45" s="91"/>
      <c r="F45" s="91"/>
      <c r="G45" s="91"/>
      <c r="H45" s="91"/>
      <c r="I45" s="91"/>
      <c r="J45" s="91"/>
      <c r="K45" s="91"/>
      <c r="L45" s="91"/>
      <c r="M45" s="91"/>
      <c r="N45" s="91"/>
      <c r="O45" s="91"/>
      <c r="P45" s="91"/>
      <c r="Q45" s="91"/>
      <c r="R45" s="9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13"/>
      <c r="B46" s="13"/>
      <c r="C46" s="13"/>
      <c r="D46" s="13"/>
      <c r="E46" s="13"/>
      <c r="F46" s="13"/>
      <c r="G46" s="13"/>
      <c r="H46" s="13"/>
      <c r="I46" s="13"/>
      <c r="J46" s="86"/>
      <c r="K46" s="13"/>
      <c r="L46" s="17"/>
      <c r="M46" s="13"/>
      <c r="N46" s="13"/>
      <c r="O46" s="13"/>
      <c r="P46" s="13"/>
      <c r="Q46" s="13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91" t="s">
        <v>31</v>
      </c>
      <c r="B47" s="92"/>
      <c r="C47" s="92"/>
      <c r="D47" s="92"/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3"/>
      <c r="B48" s="13"/>
      <c r="C48" s="13"/>
      <c r="D48" s="13"/>
      <c r="E48" s="13"/>
      <c r="F48" s="13"/>
      <c r="G48" s="13"/>
      <c r="H48" s="13"/>
      <c r="I48" s="13"/>
      <c r="J48" s="86"/>
      <c r="K48" s="13"/>
      <c r="L48" s="17"/>
      <c r="M48" s="13"/>
      <c r="N48" s="13"/>
      <c r="O48" s="13"/>
      <c r="P48" s="13"/>
      <c r="Q48" s="13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1"/>
      <c r="B49" s="11"/>
      <c r="C49" s="11"/>
      <c r="D49" s="11"/>
      <c r="E49" s="11"/>
      <c r="F49" s="11"/>
      <c r="G49" s="11"/>
      <c r="H49" s="11"/>
      <c r="I49" s="11"/>
      <c r="J49" s="55"/>
      <c r="K49" s="11"/>
      <c r="L49" s="11"/>
      <c r="M49" s="11"/>
      <c r="N49" s="11"/>
      <c r="O49" s="11"/>
      <c r="P49" s="11"/>
      <c r="Q49" s="11"/>
      <c r="R49" s="1"/>
      <c r="S49" s="1"/>
      <c r="T49" s="1"/>
      <c r="U49" s="1"/>
      <c r="V49" s="1"/>
      <c r="W49" s="1"/>
      <c r="X49" s="1"/>
      <c r="Y49" s="1"/>
      <c r="Z49" s="1"/>
    </row>
    <row r="50" spans="1:26" ht="15.6" x14ac:dyDescent="0.3">
      <c r="A50" s="14"/>
      <c r="B50" s="14"/>
      <c r="C50" s="14"/>
      <c r="D50" s="14"/>
      <c r="E50" s="14"/>
      <c r="F50" s="14"/>
      <c r="G50" s="14"/>
      <c r="H50" s="14"/>
      <c r="I50" s="14"/>
      <c r="J50" s="87"/>
      <c r="K50" s="14"/>
      <c r="L50" s="14"/>
      <c r="M50" s="14"/>
      <c r="N50" s="14"/>
      <c r="O50" s="14"/>
      <c r="P50" s="14"/>
      <c r="Q50" s="14"/>
      <c r="R50" s="1"/>
      <c r="S50" s="1"/>
      <c r="T50" s="1"/>
      <c r="U50" s="1"/>
      <c r="V50" s="1"/>
      <c r="W50" s="1"/>
      <c r="X50" s="1"/>
      <c r="Y50" s="1"/>
      <c r="Z50" s="1"/>
    </row>
  </sheetData>
  <sheetProtection selectLockedCells="1"/>
  <protectedRanges>
    <protectedRange sqref="F11:H11" name="Rango1"/>
    <protectedRange sqref="D13:E20 Q13:Q20" name="Rango1_1"/>
  </protectedRanges>
  <mergeCells count="30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7:Q47"/>
    <mergeCell ref="A25:G27"/>
    <mergeCell ref="A45:R45"/>
    <mergeCell ref="L16:S17"/>
    <mergeCell ref="B16:E16"/>
    <mergeCell ref="K16:K17"/>
    <mergeCell ref="B17:E17"/>
    <mergeCell ref="G17:J17"/>
    <mergeCell ref="C21:D21"/>
    <mergeCell ref="C23:D23"/>
    <mergeCell ref="P20:Q20"/>
    <mergeCell ref="R20:S20"/>
    <mergeCell ref="A22:A23"/>
    <mergeCell ref="C22:D22"/>
  </mergeCells>
  <pageMargins left="0.7" right="0.7" top="0.75" bottom="0.75" header="0.3" footer="0.3"/>
  <pageSetup paperSize="8" scale="54" fitToHeight="0" orientation="landscape" r:id="rId1"/>
  <ignoredErrors>
    <ignoredError sqref="R23:S23" evalError="1"/>
    <ignoredError sqref="L23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2025-10-14T11:55:19Z</dcterms:modified>
</cp:coreProperties>
</file>